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U:\Předklady a dokumenty (zpd)\předklady\VZ ZELEN - 2024\RUŠENÍ + výzva nová VZMR\VZMR\VZMR UCHAZEČI\Mapové podklady\"/>
    </mc:Choice>
  </mc:AlternateContent>
  <xr:revisionPtr revIDLastSave="0" documentId="13_ncr:1_{388AE31D-ADF9-4EAD-972F-ADC1DAD706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1" i="1" l="1"/>
  <c r="C61" i="1"/>
  <c r="C11" i="1"/>
  <c r="B91" i="1"/>
  <c r="E49" i="1"/>
  <c r="C83" i="1"/>
  <c r="C82" i="1"/>
  <c r="B46" i="1"/>
  <c r="B61" i="1"/>
  <c r="B11" i="1"/>
  <c r="E1" i="1"/>
  <c r="C41" i="1"/>
  <c r="E14" i="1" s="1"/>
  <c r="C46" i="1" l="1"/>
  <c r="E63" i="1"/>
  <c r="C91" i="1"/>
</calcChain>
</file>

<file path=xl/sharedStrings.xml><?xml version="1.0" encoding="utf-8"?>
<sst xmlns="http://schemas.openxmlformats.org/spreadsheetml/2006/main" count="153" uniqueCount="113">
  <si>
    <t xml:space="preserve">PARC. Č. </t>
  </si>
  <si>
    <t>VÝMĚRA SEČ</t>
  </si>
  <si>
    <t>JINÁ SPECIFIKACE</t>
  </si>
  <si>
    <t>VÝMĚRA POZEMKU (M2)</t>
  </si>
  <si>
    <t>silniční pásy (maximální výměry)</t>
  </si>
  <si>
    <t>karlovarská</t>
  </si>
  <si>
    <t>KN 554</t>
  </si>
  <si>
    <t>KN 555</t>
  </si>
  <si>
    <t>KN 556</t>
  </si>
  <si>
    <t>KN 1384</t>
  </si>
  <si>
    <t>KN 1379/3</t>
  </si>
  <si>
    <t>KN 548</t>
  </si>
  <si>
    <t>silnice Třanovského</t>
  </si>
  <si>
    <t>KN 1400/1</t>
  </si>
  <si>
    <t>Ke kulturnímu domu</t>
  </si>
  <si>
    <t>KN 593/2</t>
  </si>
  <si>
    <t>Na bělohorské plání</t>
  </si>
  <si>
    <t>K motolu x Karlovarská</t>
  </si>
  <si>
    <t>K Motolu x Čistovická</t>
  </si>
  <si>
    <t>KN 1381/1</t>
  </si>
  <si>
    <t>Opuková</t>
  </si>
  <si>
    <t>KN 752/1</t>
  </si>
  <si>
    <t>U boroviček</t>
  </si>
  <si>
    <t>seč okolo a uvnitř garáží</t>
  </si>
  <si>
    <t>U boroviček - celá ulice</t>
  </si>
  <si>
    <t>agility, rozhledna směr dolů Fialka</t>
  </si>
  <si>
    <t>U kalvárie x směr Plzeňská</t>
  </si>
  <si>
    <t>PROMENÁDNÍ okruh</t>
  </si>
  <si>
    <t>Nad Plzeňskou pod DUN</t>
  </si>
  <si>
    <t xml:space="preserve">KN 1400/2 </t>
  </si>
  <si>
    <t xml:space="preserve">KN 1400/3 </t>
  </si>
  <si>
    <t xml:space="preserve">KN 1402/2 </t>
  </si>
  <si>
    <t xml:space="preserve">KN 1402/4 </t>
  </si>
  <si>
    <t xml:space="preserve">KN 1390/2 </t>
  </si>
  <si>
    <t xml:space="preserve">KN 1390/4 </t>
  </si>
  <si>
    <t xml:space="preserve">KN 1390/5 </t>
  </si>
  <si>
    <t xml:space="preserve">KN 590 </t>
  </si>
  <si>
    <t xml:space="preserve">KN 593/1 </t>
  </si>
  <si>
    <t xml:space="preserve">KN 1381/2 </t>
  </si>
  <si>
    <t xml:space="preserve">KN 593/4 </t>
  </si>
  <si>
    <t xml:space="preserve">KN 593/5 </t>
  </si>
  <si>
    <t xml:space="preserve">KN 594 </t>
  </si>
  <si>
    <t xml:space="preserve">KN 595 </t>
  </si>
  <si>
    <t xml:space="preserve">KN 1378/24 </t>
  </si>
  <si>
    <t xml:space="preserve">KN 1502/191 </t>
  </si>
  <si>
    <t xml:space="preserve">KN 1497/2 </t>
  </si>
  <si>
    <t xml:space="preserve">KN 1498/3 </t>
  </si>
  <si>
    <t xml:space="preserve">KN 1498/6 </t>
  </si>
  <si>
    <t>Lesopark pravý roh nad promenádním okruhem - seč okolo cesty 1 m na každou stranu</t>
  </si>
  <si>
    <t>KN 1410/10</t>
  </si>
  <si>
    <t>Šedivého mezi domy</t>
  </si>
  <si>
    <t>KN 1142/470</t>
  </si>
  <si>
    <t>Brunnerova</t>
  </si>
  <si>
    <t>Na Fialce II</t>
  </si>
  <si>
    <t>KN 1142/784</t>
  </si>
  <si>
    <t>celková výměra:</t>
  </si>
  <si>
    <t xml:space="preserve">KN 1502/9 </t>
  </si>
  <si>
    <t xml:space="preserve">KN 1505/2 </t>
  </si>
  <si>
    <t>Porovnání:</t>
  </si>
  <si>
    <t>1) OBLAST BÍLÁ HORA - PARK, KARLOVARSKÁ</t>
  </si>
  <si>
    <t>2) HORNÍ ŘEPY</t>
  </si>
  <si>
    <t>3) FIALKA</t>
  </si>
  <si>
    <t>4) LESOPARK</t>
  </si>
  <si>
    <t>Karlovarská</t>
  </si>
  <si>
    <t>Třanovského - silniční pás zeleně</t>
  </si>
  <si>
    <t>U boroviček konec</t>
  </si>
  <si>
    <t xml:space="preserve">U boroviček </t>
  </si>
  <si>
    <r>
      <t>KN 1358/5</t>
    </r>
    <r>
      <rPr>
        <sz val="11"/>
        <color rgb="FF333333"/>
        <rFont val="Arial"/>
        <family val="2"/>
        <charset val="238"/>
      </rPr>
      <t xml:space="preserve"> </t>
    </r>
  </si>
  <si>
    <r>
      <t>KN 1502/92</t>
    </r>
    <r>
      <rPr>
        <sz val="11"/>
        <color rgb="FF333333"/>
        <rFont val="Arial"/>
        <family val="2"/>
        <charset val="238"/>
      </rPr>
      <t xml:space="preserve"> </t>
    </r>
  </si>
  <si>
    <r>
      <t>KN 1142/276</t>
    </r>
    <r>
      <rPr>
        <sz val="11"/>
        <color rgb="FF333333"/>
        <rFont val="Arial"/>
        <family val="2"/>
        <charset val="238"/>
      </rPr>
      <t xml:space="preserve"> </t>
    </r>
  </si>
  <si>
    <r>
      <t>KN 1142/77</t>
    </r>
    <r>
      <rPr>
        <sz val="11"/>
        <color rgb="FF333333"/>
        <rFont val="Arial"/>
        <family val="2"/>
        <charset val="238"/>
      </rPr>
      <t xml:space="preserve"> </t>
    </r>
  </si>
  <si>
    <t>K Trninám x Brunnerova</t>
  </si>
  <si>
    <t>naproti MŠ Opukova</t>
  </si>
  <si>
    <t>Součkova - teplárna</t>
  </si>
  <si>
    <t>Slánská</t>
  </si>
  <si>
    <t>Kalvárie</t>
  </si>
  <si>
    <t>KN 1502/2</t>
  </si>
  <si>
    <t>KN 1501</t>
  </si>
  <si>
    <t>Cesta okolo Fialky</t>
  </si>
  <si>
    <t>Agility, lesopark, rozhledna, bikros</t>
  </si>
  <si>
    <t>KN 1504/22</t>
  </si>
  <si>
    <t>KN 1502/1</t>
  </si>
  <si>
    <t>Promenádní okruh</t>
  </si>
  <si>
    <t>seč po stranách panelové cesty od bikrosu po pravé straně směrem k promenádnímu okruhu</t>
  </si>
  <si>
    <t>CELKEM 1+2+3+4</t>
  </si>
  <si>
    <t xml:space="preserve">Lesopark pravý roh nad promenádním okruhem - seč okolo cesty 1 m na každou stranu </t>
  </si>
  <si>
    <t>cesta okolo Fialky dolů zatáčka</t>
  </si>
  <si>
    <t>cesta okolo Fialky dolů</t>
  </si>
  <si>
    <t>4900 m2 plocha vedle bikrosu + 2300 m2 směrem dolů</t>
  </si>
  <si>
    <t>U kalvárie</t>
  </si>
  <si>
    <t>dole pod bikrosem seč  80% pozemku</t>
  </si>
  <si>
    <t>park Bílá hora</t>
  </si>
  <si>
    <t>park Bílá hora - částečně chodník</t>
  </si>
  <si>
    <t>Čistovická</t>
  </si>
  <si>
    <t>m2</t>
  </si>
  <si>
    <r>
      <t xml:space="preserve">u lesoparku svah </t>
    </r>
    <r>
      <rPr>
        <sz val="11"/>
        <color theme="9"/>
        <rFont val="Calibri"/>
        <family val="2"/>
        <charset val="238"/>
        <scheme val="minor"/>
      </rPr>
      <t xml:space="preserve">park. </t>
    </r>
    <r>
      <rPr>
        <sz val="11"/>
        <color rgb="FFFF0000"/>
        <rFont val="Calibri"/>
        <family val="2"/>
        <charset val="238"/>
        <scheme val="minor"/>
      </rPr>
      <t xml:space="preserve"> přes 1:2</t>
    </r>
  </si>
  <si>
    <t>svah L přes 1:2: podél Boroviček a Schwarzové, svahy kolem rozhledny</t>
  </si>
  <si>
    <r>
      <t xml:space="preserve">svah </t>
    </r>
    <r>
      <rPr>
        <sz val="11"/>
        <color theme="9"/>
        <rFont val="Calibri"/>
        <family val="2"/>
        <charset val="238"/>
        <scheme val="minor"/>
      </rPr>
      <t>park.</t>
    </r>
    <r>
      <rPr>
        <sz val="11"/>
        <color rgb="FFFF0000"/>
        <rFont val="Calibri"/>
        <family val="2"/>
        <charset val="238"/>
        <scheme val="minor"/>
      </rPr>
      <t xml:space="preserve"> 1:2 - 1:1</t>
    </r>
  </si>
  <si>
    <t>svah dolů podél promenádního okruhu L do 1:5</t>
  </si>
  <si>
    <t>svah AMO L 1:2 - 1:1</t>
  </si>
  <si>
    <t>svah kalvárie L 1:2 - 1:1</t>
  </si>
  <si>
    <t>KN 1389/1</t>
  </si>
  <si>
    <t>KN 1383</t>
  </si>
  <si>
    <t>KN 1392/1</t>
  </si>
  <si>
    <t>KN 1392/4</t>
  </si>
  <si>
    <t>KN 1507/1</t>
  </si>
  <si>
    <t>KN 1381/3</t>
  </si>
  <si>
    <t>KN 1409/1</t>
  </si>
  <si>
    <t>KN 1409/6</t>
  </si>
  <si>
    <t>KN 1505/1</t>
  </si>
  <si>
    <t>KN 1504/21</t>
  </si>
  <si>
    <t>KN 1504/1</t>
  </si>
  <si>
    <t>KN 1502/14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</si>
</sst>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4682B4"/>
      <name val="Calibri"/>
      <family val="2"/>
      <charset val="238"/>
      <scheme val="minor"/>
    </font>
    <font>
      <sz val="11"/>
      <color rgb="FF33333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 wrapText="1"/>
    </xf>
    <xf numFmtId="0" fontId="5" fillId="0" borderId="0" xfId="1" applyAlignment="1">
      <alignment horizontal="right" vertical="top" wrapText="1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7" fillId="0" borderId="0" xfId="0" applyFont="1"/>
    <xf numFmtId="0" fontId="2" fillId="0" borderId="0" xfId="0" applyFont="1"/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1" applyFont="1" applyFill="1" applyAlignment="1">
      <alignment horizontal="right" vertical="center" wrapText="1"/>
    </xf>
    <xf numFmtId="0" fontId="9" fillId="0" borderId="0" xfId="0" applyFont="1" applyAlignment="1">
      <alignment horizontal="right" vertical="center" wrapText="1" indent="1"/>
    </xf>
    <xf numFmtId="0" fontId="7" fillId="3" borderId="0" xfId="0" applyFont="1" applyFill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3" fontId="6" fillId="4" borderId="3" xfId="0" applyNumberFormat="1" applyFont="1" applyFill="1" applyBorder="1" applyAlignment="1">
      <alignment horizontal="right" vertical="center"/>
    </xf>
    <xf numFmtId="0" fontId="7" fillId="0" borderId="0" xfId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3" fontId="12" fillId="5" borderId="3" xfId="0" applyNumberFormat="1" applyFont="1" applyFill="1" applyBorder="1"/>
    <xf numFmtId="0" fontId="10" fillId="0" borderId="0" xfId="0" applyFont="1"/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1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1" fillId="5" borderId="4" xfId="0" applyFont="1" applyFill="1" applyBorder="1" applyAlignment="1">
      <alignment horizontal="right"/>
    </xf>
    <xf numFmtId="0" fontId="10" fillId="0" borderId="0" xfId="0" applyFont="1" applyAlignment="1">
      <alignment horizontal="right" vertical="center" wrapText="1"/>
    </xf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3" fillId="0" borderId="0" xfId="0" applyFo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C:\misys\is\Misys.html\ISKN\SPIKN%3flivl,729701,0,196608,41,&amp;data=82" TargetMode="External"/><Relationship Id="rId2" Type="http://schemas.openxmlformats.org/officeDocument/2006/relationships/hyperlink" Target="file:///C:\misys\is\Misys.html\ISKN\SPIKN%3flivl,729701,0,196608,41,&amp;data=82" TargetMode="External"/><Relationship Id="rId1" Type="http://schemas.openxmlformats.org/officeDocument/2006/relationships/hyperlink" Target="file:///C:\misys\is\Misys.html\ISKN\SPIKN%3flivl,729701,0,196608,41,&amp;data=82" TargetMode="External"/><Relationship Id="rId4" Type="http://schemas.openxmlformats.org/officeDocument/2006/relationships/hyperlink" Target="file:///C:\misys\is\Misys.html\ISKN\SPIKN%3flivl,729701,0,196608,41,&amp;data=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6"/>
  <sheetViews>
    <sheetView tabSelected="1" zoomScale="90" zoomScaleNormal="90" workbookViewId="0">
      <selection activeCell="M88" sqref="M88"/>
    </sheetView>
  </sheetViews>
  <sheetFormatPr defaultRowHeight="15" x14ac:dyDescent="0.25"/>
  <cols>
    <col min="1" max="1" width="15.85546875" style="9" customWidth="1"/>
    <col min="2" max="2" width="23.28515625" style="6" bestFit="1" customWidth="1"/>
    <col min="3" max="3" width="13.140625" style="6" bestFit="1" customWidth="1"/>
    <col min="4" max="4" width="33.42578125" style="7" customWidth="1"/>
    <col min="5" max="5" width="25.5703125" style="6" customWidth="1"/>
    <col min="6" max="6" width="21.7109375" style="8" customWidth="1"/>
    <col min="7" max="7" width="17.42578125" style="8" customWidth="1"/>
    <col min="8" max="16384" width="9.140625" style="8"/>
  </cols>
  <sheetData>
    <row r="1" spans="1:6" ht="15.75" thickBot="1" x14ac:dyDescent="0.3">
      <c r="A1" s="20" t="s">
        <v>59</v>
      </c>
      <c r="B1" s="9"/>
      <c r="C1" s="9"/>
      <c r="D1" s="22" t="s">
        <v>55</v>
      </c>
      <c r="E1" s="23">
        <f>SUM(C4:C9)</f>
        <v>6793</v>
      </c>
    </row>
    <row r="2" spans="1:6" x14ac:dyDescent="0.25">
      <c r="B2" s="9"/>
      <c r="C2" s="9"/>
      <c r="D2" s="18"/>
      <c r="E2" s="9"/>
    </row>
    <row r="3" spans="1:6" x14ac:dyDescent="0.25">
      <c r="A3" s="5" t="s">
        <v>0</v>
      </c>
      <c r="B3" s="5" t="s">
        <v>3</v>
      </c>
      <c r="C3" s="5" t="s">
        <v>1</v>
      </c>
      <c r="D3" s="5" t="s">
        <v>2</v>
      </c>
      <c r="E3" s="41"/>
      <c r="F3" s="1"/>
    </row>
    <row r="4" spans="1:6" x14ac:dyDescent="0.25">
      <c r="A4" s="9" t="s">
        <v>10</v>
      </c>
      <c r="B4" s="9">
        <v>355</v>
      </c>
      <c r="C4" s="9">
        <v>150</v>
      </c>
      <c r="D4" s="9" t="s">
        <v>4</v>
      </c>
      <c r="E4" s="42"/>
    </row>
    <row r="5" spans="1:6" x14ac:dyDescent="0.25">
      <c r="A5" s="12" t="s">
        <v>6</v>
      </c>
      <c r="B5" s="12">
        <v>1846</v>
      </c>
      <c r="C5" s="12">
        <v>1846</v>
      </c>
      <c r="D5" s="14" t="s">
        <v>91</v>
      </c>
      <c r="E5" s="42"/>
    </row>
    <row r="6" spans="1:6" x14ac:dyDescent="0.25">
      <c r="A6" s="12" t="s">
        <v>7</v>
      </c>
      <c r="B6" s="12">
        <v>1097</v>
      </c>
      <c r="C6" s="12">
        <v>1097</v>
      </c>
      <c r="D6" s="14" t="s">
        <v>91</v>
      </c>
      <c r="E6" s="42"/>
    </row>
    <row r="7" spans="1:6" x14ac:dyDescent="0.25">
      <c r="A7" s="12" t="s">
        <v>8</v>
      </c>
      <c r="B7" s="12">
        <v>3166</v>
      </c>
      <c r="C7" s="12">
        <v>2200</v>
      </c>
      <c r="D7" s="14" t="s">
        <v>91</v>
      </c>
      <c r="E7" s="42"/>
    </row>
    <row r="8" spans="1:6" x14ac:dyDescent="0.25">
      <c r="A8" s="12" t="s">
        <v>9</v>
      </c>
      <c r="B8" s="12">
        <v>1595</v>
      </c>
      <c r="C8" s="12">
        <v>300</v>
      </c>
      <c r="D8" s="14" t="s">
        <v>92</v>
      </c>
      <c r="E8" s="42"/>
    </row>
    <row r="9" spans="1:6" x14ac:dyDescent="0.25">
      <c r="A9" s="9" t="s">
        <v>11</v>
      </c>
      <c r="B9" s="12">
        <v>1289</v>
      </c>
      <c r="C9" s="12">
        <v>1200</v>
      </c>
      <c r="D9" s="14" t="s">
        <v>91</v>
      </c>
      <c r="E9" s="42"/>
    </row>
    <row r="10" spans="1:6" x14ac:dyDescent="0.25">
      <c r="A10" s="12"/>
      <c r="B10" s="12"/>
      <c r="C10" s="12"/>
      <c r="D10" s="24"/>
      <c r="E10" s="42"/>
    </row>
    <row r="11" spans="1:6" x14ac:dyDescent="0.25">
      <c r="A11" s="21" t="s">
        <v>58</v>
      </c>
      <c r="B11" s="16">
        <f>SUM(B4:B9)</f>
        <v>9348</v>
      </c>
      <c r="C11" s="16">
        <f>SUM(C4:C9)</f>
        <v>6793</v>
      </c>
      <c r="D11" s="24"/>
      <c r="E11" s="42"/>
    </row>
    <row r="12" spans="1:6" x14ac:dyDescent="0.25">
      <c r="A12" s="12"/>
      <c r="B12" s="12"/>
      <c r="C12" s="12"/>
      <c r="D12" s="19"/>
      <c r="E12" s="24"/>
    </row>
    <row r="13" spans="1:6" ht="15.75" thickBot="1" x14ac:dyDescent="0.3">
      <c r="A13" s="12"/>
      <c r="B13" s="12"/>
      <c r="C13" s="12"/>
      <c r="D13" s="19"/>
      <c r="E13" s="24"/>
    </row>
    <row r="14" spans="1:6" ht="15.75" thickBot="1" x14ac:dyDescent="0.3">
      <c r="A14" s="25" t="s">
        <v>60</v>
      </c>
      <c r="B14" s="12"/>
      <c r="C14" s="12"/>
      <c r="D14" s="22" t="s">
        <v>55</v>
      </c>
      <c r="E14" s="23">
        <f>SUM(C16:C43)</f>
        <v>12358</v>
      </c>
    </row>
    <row r="15" spans="1:6" x14ac:dyDescent="0.25">
      <c r="A15" s="5" t="s">
        <v>0</v>
      </c>
      <c r="B15" s="5" t="s">
        <v>3</v>
      </c>
      <c r="C15" s="5" t="s">
        <v>1</v>
      </c>
      <c r="D15" s="5" t="s">
        <v>2</v>
      </c>
      <c r="E15" s="41"/>
      <c r="F15" s="1"/>
    </row>
    <row r="16" spans="1:6" x14ac:dyDescent="0.25">
      <c r="A16" s="9" t="s">
        <v>13</v>
      </c>
      <c r="B16" s="12">
        <v>2037</v>
      </c>
      <c r="C16" s="9">
        <v>230</v>
      </c>
      <c r="D16" s="24" t="s">
        <v>64</v>
      </c>
      <c r="E16" s="42"/>
    </row>
    <row r="17" spans="1:8" x14ac:dyDescent="0.25">
      <c r="A17" s="12" t="s">
        <v>29</v>
      </c>
      <c r="B17" s="12">
        <v>634</v>
      </c>
      <c r="C17" s="12">
        <v>320</v>
      </c>
      <c r="D17" s="24" t="s">
        <v>12</v>
      </c>
      <c r="E17" s="42"/>
    </row>
    <row r="18" spans="1:8" x14ac:dyDescent="0.25">
      <c r="A18" s="12" t="s">
        <v>30</v>
      </c>
      <c r="B18" s="12">
        <v>222</v>
      </c>
      <c r="C18" s="9">
        <v>200</v>
      </c>
      <c r="D18" s="24" t="s">
        <v>64</v>
      </c>
      <c r="E18" s="42"/>
    </row>
    <row r="19" spans="1:8" x14ac:dyDescent="0.25">
      <c r="A19" s="12" t="s">
        <v>31</v>
      </c>
      <c r="B19" s="12">
        <v>104</v>
      </c>
      <c r="C19" s="12">
        <v>60</v>
      </c>
      <c r="D19" s="24" t="s">
        <v>63</v>
      </c>
      <c r="E19" s="42"/>
      <c r="G19" s="15"/>
      <c r="H19" s="10"/>
    </row>
    <row r="20" spans="1:8" x14ac:dyDescent="0.25">
      <c r="A20" s="12" t="s">
        <v>32</v>
      </c>
      <c r="B20" s="12">
        <v>996</v>
      </c>
      <c r="C20" s="12">
        <v>500</v>
      </c>
      <c r="D20" s="9" t="s">
        <v>63</v>
      </c>
      <c r="E20" s="42"/>
      <c r="G20" s="15"/>
      <c r="H20" s="11"/>
    </row>
    <row r="21" spans="1:8" x14ac:dyDescent="0.25">
      <c r="A21" s="9" t="s">
        <v>101</v>
      </c>
      <c r="B21" s="12">
        <v>1098</v>
      </c>
      <c r="C21" s="9">
        <v>50</v>
      </c>
      <c r="D21" s="24" t="s">
        <v>14</v>
      </c>
      <c r="E21" s="42"/>
    </row>
    <row r="22" spans="1:8" x14ac:dyDescent="0.25">
      <c r="A22" s="12" t="s">
        <v>33</v>
      </c>
      <c r="B22" s="12">
        <v>855</v>
      </c>
      <c r="C22" s="12">
        <v>450</v>
      </c>
      <c r="D22" s="24" t="s">
        <v>63</v>
      </c>
      <c r="E22" s="42"/>
    </row>
    <row r="23" spans="1:8" x14ac:dyDescent="0.25">
      <c r="A23" s="12" t="s">
        <v>34</v>
      </c>
      <c r="B23" s="12">
        <v>14</v>
      </c>
      <c r="C23" s="12">
        <v>14</v>
      </c>
      <c r="D23" s="24" t="s">
        <v>63</v>
      </c>
      <c r="E23" s="42"/>
    </row>
    <row r="24" spans="1:8" x14ac:dyDescent="0.25">
      <c r="A24" s="12" t="s">
        <v>35</v>
      </c>
      <c r="B24" s="12">
        <v>34</v>
      </c>
      <c r="C24" s="9">
        <v>34</v>
      </c>
      <c r="D24" s="24" t="s">
        <v>63</v>
      </c>
      <c r="E24" s="42"/>
    </row>
    <row r="25" spans="1:8" x14ac:dyDescent="0.25">
      <c r="A25" s="9" t="s">
        <v>15</v>
      </c>
      <c r="B25" s="12">
        <v>1534</v>
      </c>
      <c r="C25" s="12">
        <v>500</v>
      </c>
      <c r="D25" s="24" t="s">
        <v>16</v>
      </c>
      <c r="E25" s="42"/>
    </row>
    <row r="26" spans="1:8" x14ac:dyDescent="0.25">
      <c r="A26" s="9" t="s">
        <v>102</v>
      </c>
      <c r="B26" s="12">
        <v>5398</v>
      </c>
      <c r="C26" s="9">
        <v>1600</v>
      </c>
      <c r="D26" s="24" t="s">
        <v>16</v>
      </c>
      <c r="E26" s="42"/>
    </row>
    <row r="27" spans="1:8" x14ac:dyDescent="0.25">
      <c r="A27" s="12" t="s">
        <v>36</v>
      </c>
      <c r="B27" s="12">
        <v>794</v>
      </c>
      <c r="C27" s="12">
        <v>794</v>
      </c>
      <c r="D27" s="24" t="s">
        <v>17</v>
      </c>
      <c r="E27" s="42"/>
    </row>
    <row r="28" spans="1:8" x14ac:dyDescent="0.25">
      <c r="A28" s="12" t="s">
        <v>37</v>
      </c>
      <c r="B28" s="12">
        <v>426</v>
      </c>
      <c r="C28" s="12">
        <v>200</v>
      </c>
      <c r="D28" s="24" t="s">
        <v>17</v>
      </c>
      <c r="E28" s="42"/>
    </row>
    <row r="29" spans="1:8" x14ac:dyDescent="0.25">
      <c r="A29" s="12" t="s">
        <v>38</v>
      </c>
      <c r="B29" s="12">
        <v>1075</v>
      </c>
      <c r="C29" s="12">
        <v>700</v>
      </c>
      <c r="D29" s="24" t="s">
        <v>17</v>
      </c>
      <c r="E29" s="42"/>
    </row>
    <row r="30" spans="1:8" x14ac:dyDescent="0.25">
      <c r="A30" s="12" t="s">
        <v>39</v>
      </c>
      <c r="B30" s="12">
        <v>112</v>
      </c>
      <c r="C30" s="12">
        <v>112</v>
      </c>
      <c r="D30" s="24" t="s">
        <v>18</v>
      </c>
      <c r="E30" s="42"/>
    </row>
    <row r="31" spans="1:8" x14ac:dyDescent="0.25">
      <c r="A31" s="12" t="s">
        <v>40</v>
      </c>
      <c r="B31" s="12">
        <v>64</v>
      </c>
      <c r="C31" s="12">
        <v>64</v>
      </c>
      <c r="D31" s="24" t="s">
        <v>18</v>
      </c>
      <c r="E31" s="42"/>
    </row>
    <row r="32" spans="1:8" x14ac:dyDescent="0.25">
      <c r="A32" s="12" t="s">
        <v>41</v>
      </c>
      <c r="B32" s="12">
        <v>43</v>
      </c>
      <c r="C32" s="12">
        <v>43</v>
      </c>
      <c r="D32" s="24" t="s">
        <v>18</v>
      </c>
      <c r="E32" s="42"/>
    </row>
    <row r="33" spans="1:5" x14ac:dyDescent="0.25">
      <c r="A33" s="12" t="s">
        <v>42</v>
      </c>
      <c r="B33" s="12">
        <v>306</v>
      </c>
      <c r="C33" s="12">
        <v>306</v>
      </c>
      <c r="D33" s="24" t="s">
        <v>18</v>
      </c>
      <c r="E33" s="42"/>
    </row>
    <row r="34" spans="1:5" x14ac:dyDescent="0.25">
      <c r="A34" s="12" t="s">
        <v>43</v>
      </c>
      <c r="B34" s="12">
        <v>1191</v>
      </c>
      <c r="C34" s="12">
        <v>20</v>
      </c>
      <c r="D34" s="24" t="s">
        <v>5</v>
      </c>
      <c r="E34" s="42"/>
    </row>
    <row r="35" spans="1:5" x14ac:dyDescent="0.25">
      <c r="A35" s="9" t="s">
        <v>19</v>
      </c>
      <c r="B35" s="12">
        <v>16061</v>
      </c>
      <c r="C35" s="9">
        <v>500</v>
      </c>
      <c r="D35" s="24" t="s">
        <v>93</v>
      </c>
      <c r="E35" s="42"/>
    </row>
    <row r="36" spans="1:5" x14ac:dyDescent="0.25">
      <c r="A36" s="9" t="s">
        <v>103</v>
      </c>
      <c r="B36" s="12">
        <v>5047</v>
      </c>
      <c r="C36" s="9">
        <v>1060</v>
      </c>
      <c r="D36" s="24" t="s">
        <v>20</v>
      </c>
      <c r="E36" s="42"/>
    </row>
    <row r="37" spans="1:5" x14ac:dyDescent="0.25">
      <c r="A37" s="9" t="s">
        <v>104</v>
      </c>
      <c r="B37" s="12">
        <v>1634</v>
      </c>
      <c r="C37" s="9">
        <v>425</v>
      </c>
      <c r="D37" s="24" t="s">
        <v>20</v>
      </c>
      <c r="E37" s="42"/>
    </row>
    <row r="38" spans="1:5" x14ac:dyDescent="0.25">
      <c r="A38" s="9" t="s">
        <v>21</v>
      </c>
      <c r="B38" s="12">
        <v>6073</v>
      </c>
      <c r="C38" s="9">
        <v>450</v>
      </c>
      <c r="D38" s="26" t="s">
        <v>22</v>
      </c>
      <c r="E38" s="42" t="s">
        <v>23</v>
      </c>
    </row>
    <row r="39" spans="1:5" x14ac:dyDescent="0.25">
      <c r="A39" s="9" t="s">
        <v>105</v>
      </c>
      <c r="B39" s="12">
        <v>2573</v>
      </c>
      <c r="C39" s="9">
        <v>2000</v>
      </c>
      <c r="D39" s="24" t="s">
        <v>65</v>
      </c>
      <c r="E39" s="42"/>
    </row>
    <row r="40" spans="1:5" x14ac:dyDescent="0.25">
      <c r="A40" s="9" t="s">
        <v>106</v>
      </c>
      <c r="B40" s="12">
        <v>5147</v>
      </c>
      <c r="C40" s="9">
        <v>1000</v>
      </c>
      <c r="D40" s="14" t="s">
        <v>24</v>
      </c>
      <c r="E40" s="43" t="s">
        <v>95</v>
      </c>
    </row>
    <row r="41" spans="1:5" x14ac:dyDescent="0.25">
      <c r="A41" s="9" t="s">
        <v>107</v>
      </c>
      <c r="B41" s="9">
        <v>3187</v>
      </c>
      <c r="C41" s="9">
        <f>275*2</f>
        <v>550</v>
      </c>
      <c r="D41" s="9" t="s">
        <v>66</v>
      </c>
      <c r="E41" s="42"/>
    </row>
    <row r="42" spans="1:5" x14ac:dyDescent="0.25">
      <c r="A42" s="9" t="s">
        <v>108</v>
      </c>
      <c r="B42" s="9">
        <v>1000</v>
      </c>
      <c r="C42" s="9">
        <v>50</v>
      </c>
      <c r="D42" s="9"/>
      <c r="E42" s="42"/>
    </row>
    <row r="43" spans="1:5" x14ac:dyDescent="0.25">
      <c r="A43" s="12" t="s">
        <v>67</v>
      </c>
      <c r="B43" s="12">
        <v>126</v>
      </c>
      <c r="C43" s="12">
        <v>126</v>
      </c>
      <c r="D43" s="24" t="s">
        <v>74</v>
      </c>
      <c r="E43" s="42"/>
    </row>
    <row r="44" spans="1:5" x14ac:dyDescent="0.25">
      <c r="D44" s="6"/>
      <c r="E44" s="42"/>
    </row>
    <row r="45" spans="1:5" x14ac:dyDescent="0.25">
      <c r="D45" s="6"/>
      <c r="E45" s="42"/>
    </row>
    <row r="46" spans="1:5" x14ac:dyDescent="0.25">
      <c r="A46" s="21" t="s">
        <v>58</v>
      </c>
      <c r="B46" s="16">
        <f>SUM(B16:B43)</f>
        <v>57785</v>
      </c>
      <c r="C46" s="16">
        <f>SUM(C16:C43)</f>
        <v>12358</v>
      </c>
      <c r="D46" s="9"/>
      <c r="E46" s="42"/>
    </row>
    <row r="47" spans="1:5" x14ac:dyDescent="0.25">
      <c r="B47" s="9"/>
      <c r="C47" s="9"/>
      <c r="D47" s="18"/>
      <c r="E47" s="9"/>
    </row>
    <row r="48" spans="1:5" ht="15.75" thickBot="1" x14ac:dyDescent="0.3">
      <c r="B48" s="9"/>
      <c r="C48" s="9"/>
      <c r="D48" s="18"/>
      <c r="E48" s="9"/>
    </row>
    <row r="49" spans="1:8" ht="15.75" thickBot="1" x14ac:dyDescent="0.3">
      <c r="A49" s="27" t="s">
        <v>61</v>
      </c>
      <c r="B49" s="12"/>
      <c r="C49" s="12"/>
      <c r="D49" s="22" t="s">
        <v>55</v>
      </c>
      <c r="E49" s="23">
        <f>SUM(C51:C60)</f>
        <v>2584</v>
      </c>
    </row>
    <row r="50" spans="1:8" ht="12" customHeight="1" x14ac:dyDescent="0.25">
      <c r="A50" s="5" t="s">
        <v>0</v>
      </c>
      <c r="B50" s="5" t="s">
        <v>3</v>
      </c>
      <c r="C50" s="5" t="s">
        <v>1</v>
      </c>
      <c r="D50" s="5" t="s">
        <v>2</v>
      </c>
      <c r="E50" s="42"/>
    </row>
    <row r="51" spans="1:8" x14ac:dyDescent="0.25">
      <c r="A51" s="12" t="s">
        <v>49</v>
      </c>
      <c r="B51" s="12">
        <v>203</v>
      </c>
      <c r="C51" s="12">
        <v>150</v>
      </c>
      <c r="D51" s="24" t="s">
        <v>50</v>
      </c>
      <c r="E51" s="13"/>
      <c r="F51" s="13"/>
    </row>
    <row r="52" spans="1:8" x14ac:dyDescent="0.25">
      <c r="A52" s="12" t="s">
        <v>51</v>
      </c>
      <c r="B52" s="12">
        <v>282</v>
      </c>
      <c r="C52" s="12">
        <v>282</v>
      </c>
      <c r="D52" s="24" t="s">
        <v>52</v>
      </c>
      <c r="E52" s="30" t="s">
        <v>97</v>
      </c>
      <c r="F52" s="13"/>
      <c r="G52" s="2"/>
      <c r="H52" s="3"/>
    </row>
    <row r="53" spans="1:8" x14ac:dyDescent="0.25">
      <c r="A53" s="12" t="s">
        <v>54</v>
      </c>
      <c r="B53" s="12">
        <v>598</v>
      </c>
      <c r="C53" s="12">
        <v>598</v>
      </c>
      <c r="D53" s="24" t="s">
        <v>53</v>
      </c>
      <c r="E53" s="13"/>
      <c r="F53" s="13"/>
      <c r="G53"/>
      <c r="H53"/>
    </row>
    <row r="54" spans="1:8" x14ac:dyDescent="0.25">
      <c r="A54" s="12" t="s">
        <v>70</v>
      </c>
      <c r="B54" s="12">
        <v>899</v>
      </c>
      <c r="C54" s="12">
        <v>499</v>
      </c>
      <c r="D54" s="24" t="s">
        <v>71</v>
      </c>
      <c r="E54" s="12"/>
    </row>
    <row r="55" spans="1:8" x14ac:dyDescent="0.25">
      <c r="A55" s="12"/>
      <c r="B55" s="12"/>
      <c r="C55" s="12">
        <v>400</v>
      </c>
      <c r="D55" s="24" t="s">
        <v>71</v>
      </c>
      <c r="E55" s="30" t="s">
        <v>97</v>
      </c>
    </row>
    <row r="56" spans="1:8" x14ac:dyDescent="0.25">
      <c r="A56" s="12" t="s">
        <v>69</v>
      </c>
      <c r="B56" s="12">
        <v>190</v>
      </c>
      <c r="C56" s="12">
        <v>190</v>
      </c>
      <c r="D56" s="24" t="s">
        <v>72</v>
      </c>
      <c r="E56" s="39"/>
    </row>
    <row r="57" spans="1:8" x14ac:dyDescent="0.25">
      <c r="A57" s="12" t="s">
        <v>68</v>
      </c>
      <c r="B57" s="12">
        <v>465</v>
      </c>
      <c r="C57" s="12">
        <v>315</v>
      </c>
      <c r="D57" s="24" t="s">
        <v>73</v>
      </c>
      <c r="E57" s="39"/>
    </row>
    <row r="58" spans="1:8" x14ac:dyDescent="0.25">
      <c r="A58" s="12"/>
      <c r="B58" s="12"/>
      <c r="C58" s="12">
        <v>150</v>
      </c>
      <c r="D58" s="24" t="s">
        <v>73</v>
      </c>
      <c r="E58" s="30" t="s">
        <v>97</v>
      </c>
    </row>
    <row r="61" spans="1:8" x14ac:dyDescent="0.25">
      <c r="A61" s="21" t="s">
        <v>58</v>
      </c>
      <c r="B61" s="16">
        <f>SUM(B51:B60)</f>
        <v>2637</v>
      </c>
      <c r="C61" s="16">
        <f>SUM(C51:C60)</f>
        <v>2584</v>
      </c>
      <c r="D61" s="18"/>
      <c r="E61" s="9"/>
    </row>
    <row r="62" spans="1:8" ht="15.75" thickBot="1" x14ac:dyDescent="0.3">
      <c r="B62" s="9"/>
      <c r="C62" s="9"/>
      <c r="D62" s="18"/>
      <c r="E62" s="9"/>
    </row>
    <row r="63" spans="1:8" ht="15.75" thickBot="1" x14ac:dyDescent="0.3">
      <c r="A63" s="20" t="s">
        <v>62</v>
      </c>
      <c r="B63" s="9"/>
      <c r="C63" s="9"/>
      <c r="D63" s="22" t="s">
        <v>55</v>
      </c>
      <c r="E63" s="23">
        <f>SUM(C65:C90)</f>
        <v>67461</v>
      </c>
    </row>
    <row r="64" spans="1:8" x14ac:dyDescent="0.25">
      <c r="A64" s="5" t="s">
        <v>0</v>
      </c>
      <c r="B64" s="5" t="s">
        <v>3</v>
      </c>
      <c r="C64" s="5" t="s">
        <v>1</v>
      </c>
      <c r="D64" s="34" t="s">
        <v>2</v>
      </c>
      <c r="E64" s="42"/>
      <c r="F64" s="29"/>
    </row>
    <row r="65" spans="1:6" x14ac:dyDescent="0.25">
      <c r="A65" s="20" t="s">
        <v>82</v>
      </c>
      <c r="D65" s="35"/>
      <c r="E65" s="42"/>
    </row>
    <row r="66" spans="1:6" x14ac:dyDescent="0.25">
      <c r="A66" s="9" t="s">
        <v>80</v>
      </c>
      <c r="B66" s="12">
        <v>15812</v>
      </c>
      <c r="C66" s="9">
        <v>6300</v>
      </c>
      <c r="D66" s="21"/>
      <c r="E66" s="42"/>
    </row>
    <row r="67" spans="1:6" ht="45" x14ac:dyDescent="0.25">
      <c r="A67" s="12" t="s">
        <v>56</v>
      </c>
      <c r="B67" s="12">
        <v>5467</v>
      </c>
      <c r="C67" s="12">
        <v>2000</v>
      </c>
      <c r="D67" s="36" t="s">
        <v>85</v>
      </c>
      <c r="E67" s="42"/>
    </row>
    <row r="68" spans="1:6" ht="45" x14ac:dyDescent="0.25">
      <c r="A68" s="12" t="s">
        <v>57</v>
      </c>
      <c r="B68" s="12">
        <v>632</v>
      </c>
      <c r="C68" s="9">
        <v>260</v>
      </c>
      <c r="D68" s="36" t="s">
        <v>48</v>
      </c>
      <c r="E68" s="42"/>
    </row>
    <row r="69" spans="1:6" x14ac:dyDescent="0.25">
      <c r="A69" s="9" t="s">
        <v>81</v>
      </c>
      <c r="B69" s="12">
        <v>33448</v>
      </c>
      <c r="C69" s="9">
        <v>18500</v>
      </c>
      <c r="D69" s="21" t="s">
        <v>27</v>
      </c>
      <c r="E69" s="42"/>
    </row>
    <row r="70" spans="1:6" x14ac:dyDescent="0.25">
      <c r="B70" s="12"/>
      <c r="C70" s="9">
        <v>1500</v>
      </c>
      <c r="D70" s="37" t="s">
        <v>98</v>
      </c>
      <c r="E70" s="42"/>
      <c r="F70" s="40"/>
    </row>
    <row r="71" spans="1:6" x14ac:dyDescent="0.25">
      <c r="B71" s="9"/>
      <c r="C71" s="9">
        <v>2700</v>
      </c>
      <c r="D71" s="37" t="s">
        <v>99</v>
      </c>
      <c r="E71" s="42"/>
      <c r="F71" s="40"/>
    </row>
    <row r="72" spans="1:6" x14ac:dyDescent="0.25">
      <c r="A72" s="20" t="s">
        <v>75</v>
      </c>
      <c r="D72" s="35"/>
      <c r="E72" s="42"/>
    </row>
    <row r="73" spans="1:6" x14ac:dyDescent="0.25">
      <c r="A73" s="9" t="s">
        <v>76</v>
      </c>
      <c r="B73" s="9">
        <v>1514</v>
      </c>
      <c r="C73" s="9">
        <v>250</v>
      </c>
      <c r="D73" s="21" t="s">
        <v>89</v>
      </c>
      <c r="E73" s="42"/>
    </row>
    <row r="74" spans="1:6" x14ac:dyDescent="0.25">
      <c r="A74" s="12" t="s">
        <v>45</v>
      </c>
      <c r="B74" s="12">
        <v>23</v>
      </c>
      <c r="C74" s="12">
        <v>23</v>
      </c>
      <c r="D74" s="36" t="s">
        <v>26</v>
      </c>
      <c r="E74" s="42"/>
    </row>
    <row r="75" spans="1:6" x14ac:dyDescent="0.25">
      <c r="A75" s="12" t="s">
        <v>46</v>
      </c>
      <c r="B75" s="12">
        <v>62</v>
      </c>
      <c r="C75" s="12">
        <v>62</v>
      </c>
      <c r="D75" s="36" t="s">
        <v>26</v>
      </c>
      <c r="E75" s="42"/>
    </row>
    <row r="76" spans="1:6" x14ac:dyDescent="0.25">
      <c r="A76" s="12" t="s">
        <v>47</v>
      </c>
      <c r="B76" s="12">
        <v>43</v>
      </c>
      <c r="C76" s="12">
        <v>43</v>
      </c>
      <c r="D76" s="36" t="s">
        <v>26</v>
      </c>
      <c r="E76" s="42"/>
    </row>
    <row r="77" spans="1:6" x14ac:dyDescent="0.25">
      <c r="A77" s="9" t="s">
        <v>77</v>
      </c>
      <c r="B77" s="9">
        <v>2116</v>
      </c>
      <c r="C77" s="9">
        <v>2116</v>
      </c>
      <c r="D77" s="36" t="s">
        <v>28</v>
      </c>
      <c r="E77" s="42"/>
    </row>
    <row r="78" spans="1:6" x14ac:dyDescent="0.25">
      <c r="A78" s="9" t="s">
        <v>81</v>
      </c>
      <c r="B78" s="9">
        <v>33448</v>
      </c>
      <c r="C78" s="9">
        <v>2700</v>
      </c>
      <c r="D78" s="37" t="s">
        <v>100</v>
      </c>
      <c r="E78" s="42"/>
    </row>
    <row r="79" spans="1:6" x14ac:dyDescent="0.25">
      <c r="A79" s="20" t="s">
        <v>79</v>
      </c>
      <c r="D79" s="35"/>
      <c r="E79" s="42"/>
    </row>
    <row r="80" spans="1:6" x14ac:dyDescent="0.25">
      <c r="A80" s="9" t="s">
        <v>109</v>
      </c>
      <c r="B80" s="9">
        <v>1618</v>
      </c>
      <c r="C80" s="4"/>
      <c r="D80" s="20"/>
      <c r="E80" s="42"/>
    </row>
    <row r="81" spans="1:8" x14ac:dyDescent="0.25">
      <c r="A81" s="9" t="s">
        <v>110</v>
      </c>
      <c r="B81" s="9">
        <v>8195</v>
      </c>
      <c r="C81" s="9">
        <v>6556</v>
      </c>
      <c r="D81" s="21" t="s">
        <v>90</v>
      </c>
      <c r="E81" s="42"/>
    </row>
    <row r="82" spans="1:8" x14ac:dyDescent="0.25">
      <c r="A82" s="9" t="s">
        <v>111</v>
      </c>
      <c r="B82" s="9">
        <v>37007</v>
      </c>
      <c r="C82" s="9">
        <f>4900+2300</f>
        <v>7200</v>
      </c>
      <c r="D82" s="21" t="s">
        <v>88</v>
      </c>
      <c r="E82" s="42"/>
      <c r="F82" s="29"/>
    </row>
    <row r="83" spans="1:8" x14ac:dyDescent="0.25">
      <c r="B83" s="9"/>
      <c r="C83" s="9">
        <f>400*2*2</f>
        <v>1600</v>
      </c>
      <c r="D83" s="21" t="s">
        <v>83</v>
      </c>
      <c r="E83" s="42"/>
    </row>
    <row r="84" spans="1:8" x14ac:dyDescent="0.25">
      <c r="B84" s="9"/>
      <c r="C84" s="9">
        <v>1800</v>
      </c>
      <c r="D84" s="37" t="s">
        <v>96</v>
      </c>
      <c r="E84" s="42"/>
      <c r="F84" s="40"/>
    </row>
    <row r="85" spans="1:8" x14ac:dyDescent="0.25">
      <c r="B85" s="9"/>
      <c r="C85" s="9">
        <v>12811</v>
      </c>
      <c r="D85" s="21" t="s">
        <v>25</v>
      </c>
      <c r="E85" s="42"/>
    </row>
    <row r="86" spans="1:8" x14ac:dyDescent="0.25">
      <c r="A86" s="20" t="s">
        <v>78</v>
      </c>
      <c r="D86" s="35"/>
      <c r="E86" s="42"/>
    </row>
    <row r="87" spans="1:8" x14ac:dyDescent="0.25">
      <c r="A87" s="9" t="s">
        <v>112</v>
      </c>
      <c r="B87" s="9">
        <v>993</v>
      </c>
      <c r="C87" s="9">
        <v>750</v>
      </c>
      <c r="D87" s="21" t="s">
        <v>87</v>
      </c>
      <c r="E87" s="42"/>
    </row>
    <row r="88" spans="1:8" x14ac:dyDescent="0.25">
      <c r="A88" s="12" t="s">
        <v>44</v>
      </c>
      <c r="B88" s="12">
        <v>290</v>
      </c>
      <c r="C88" s="12">
        <v>290</v>
      </c>
      <c r="D88" s="36" t="s">
        <v>86</v>
      </c>
      <c r="E88" s="42"/>
    </row>
    <row r="90" spans="1:8" ht="15.75" thickBot="1" x14ac:dyDescent="0.3"/>
    <row r="91" spans="1:8" ht="18" thickBot="1" x14ac:dyDescent="0.35">
      <c r="A91" s="21" t="s">
        <v>58</v>
      </c>
      <c r="B91" s="16">
        <f>SUM(B65:B88)</f>
        <v>140668</v>
      </c>
      <c r="C91" s="16">
        <f>SUM(C65:C88)</f>
        <v>67461</v>
      </c>
      <c r="F91" s="38" t="s">
        <v>84</v>
      </c>
      <c r="G91" s="28">
        <f>SUM(E1,E14,E49,E63)</f>
        <v>89196</v>
      </c>
      <c r="H91" s="44" t="s">
        <v>94</v>
      </c>
    </row>
    <row r="96" spans="1:8" x14ac:dyDescent="0.25">
      <c r="B96" s="33"/>
      <c r="C96" s="32"/>
      <c r="D96" s="32"/>
      <c r="E96" s="32"/>
      <c r="F96"/>
      <c r="G96"/>
    </row>
    <row r="104" spans="1:7" x14ac:dyDescent="0.25">
      <c r="F104"/>
      <c r="G104"/>
    </row>
    <row r="105" spans="1:7" x14ac:dyDescent="0.25">
      <c r="F105"/>
      <c r="G105"/>
    </row>
    <row r="106" spans="1:7" x14ac:dyDescent="0.25">
      <c r="F106"/>
      <c r="G106"/>
    </row>
    <row r="107" spans="1:7" x14ac:dyDescent="0.25">
      <c r="B107" s="33"/>
      <c r="C107" s="32"/>
      <c r="D107" s="32"/>
      <c r="E107" s="32"/>
      <c r="F107"/>
      <c r="G107"/>
    </row>
    <row r="108" spans="1:7" x14ac:dyDescent="0.25">
      <c r="B108" s="33"/>
      <c r="C108" s="32"/>
      <c r="D108" s="32"/>
      <c r="E108" s="32"/>
      <c r="F108" s="3"/>
      <c r="G108"/>
    </row>
    <row r="109" spans="1:7" x14ac:dyDescent="0.25">
      <c r="G109"/>
    </row>
    <row r="110" spans="1:7" x14ac:dyDescent="0.25">
      <c r="G110"/>
    </row>
    <row r="111" spans="1:7" x14ac:dyDescent="0.25">
      <c r="A111" s="20"/>
      <c r="G111"/>
    </row>
    <row r="112" spans="1:7" x14ac:dyDescent="0.25">
      <c r="B112" s="9"/>
      <c r="C112" s="4"/>
      <c r="D112" s="17"/>
      <c r="E112" s="4"/>
      <c r="G112" s="29"/>
    </row>
    <row r="119" spans="1:5" x14ac:dyDescent="0.25">
      <c r="B119" s="9"/>
      <c r="C119" s="9"/>
      <c r="D119" s="18"/>
      <c r="E119" s="9"/>
    </row>
    <row r="120" spans="1:5" x14ac:dyDescent="0.25">
      <c r="B120" s="9"/>
      <c r="C120" s="9"/>
      <c r="D120" s="18"/>
      <c r="E120" s="9"/>
    </row>
    <row r="121" spans="1:5" x14ac:dyDescent="0.25">
      <c r="A121" s="12"/>
      <c r="B121" s="12"/>
      <c r="C121" s="12"/>
      <c r="D121" s="19"/>
      <c r="E121" s="24"/>
    </row>
    <row r="122" spans="1:5" x14ac:dyDescent="0.25">
      <c r="A122" s="14"/>
      <c r="B122" s="12"/>
      <c r="C122" s="9"/>
      <c r="D122" s="18"/>
      <c r="E122" s="24"/>
    </row>
    <row r="123" spans="1:5" x14ac:dyDescent="0.25">
      <c r="B123" s="12"/>
      <c r="C123" s="9"/>
      <c r="D123" s="18"/>
      <c r="E123" s="9"/>
    </row>
    <row r="124" spans="1:5" x14ac:dyDescent="0.25">
      <c r="B124" s="12"/>
      <c r="C124" s="9"/>
      <c r="D124" s="18"/>
      <c r="E124" s="9"/>
    </row>
    <row r="125" spans="1:5" x14ac:dyDescent="0.25">
      <c r="B125" s="12"/>
      <c r="C125" s="9"/>
      <c r="D125" s="18"/>
      <c r="E125" s="31"/>
    </row>
    <row r="126" spans="1:5" x14ac:dyDescent="0.25">
      <c r="B126" s="9"/>
      <c r="C126" s="9"/>
      <c r="D126" s="18"/>
      <c r="E126" s="31"/>
    </row>
    <row r="127" spans="1:5" x14ac:dyDescent="0.25">
      <c r="B127" s="9"/>
      <c r="C127" s="9"/>
      <c r="D127" s="18"/>
      <c r="E127" s="31"/>
    </row>
    <row r="128" spans="1:5" x14ac:dyDescent="0.25">
      <c r="B128" s="9"/>
      <c r="C128" s="9"/>
      <c r="D128" s="18"/>
      <c r="E128" s="9"/>
    </row>
    <row r="130" spans="1:5" x14ac:dyDescent="0.25">
      <c r="A130" s="12"/>
      <c r="B130" s="12"/>
      <c r="C130" s="12"/>
      <c r="D130" s="19"/>
      <c r="E130" s="24"/>
    </row>
    <row r="131" spans="1:5" x14ac:dyDescent="0.25">
      <c r="A131" s="12"/>
      <c r="B131" s="12"/>
      <c r="C131" s="12"/>
      <c r="D131" s="19"/>
      <c r="E131" s="24"/>
    </row>
    <row r="132" spans="1:5" x14ac:dyDescent="0.25">
      <c r="A132" s="12"/>
      <c r="B132" s="12"/>
      <c r="C132" s="12"/>
      <c r="D132" s="19"/>
      <c r="E132" s="24"/>
    </row>
    <row r="133" spans="1:5" x14ac:dyDescent="0.25">
      <c r="A133" s="12"/>
      <c r="B133" s="12"/>
      <c r="C133" s="12"/>
      <c r="D133" s="19"/>
      <c r="E133" s="24"/>
    </row>
    <row r="134" spans="1:5" x14ac:dyDescent="0.25">
      <c r="A134" s="12"/>
      <c r="B134" s="12"/>
      <c r="C134" s="12"/>
      <c r="D134" s="19"/>
      <c r="E134" s="24"/>
    </row>
    <row r="135" spans="1:5" x14ac:dyDescent="0.25">
      <c r="A135" s="12"/>
      <c r="B135" s="12"/>
      <c r="C135" s="12"/>
      <c r="D135" s="18"/>
      <c r="E135" s="24"/>
    </row>
    <row r="136" spans="1:5" x14ac:dyDescent="0.25">
      <c r="B136" s="9"/>
      <c r="C136" s="9"/>
      <c r="D136" s="18"/>
      <c r="E136" s="24"/>
    </row>
  </sheetData>
  <sheetProtection algorithmName="SHA-512" hashValue="Qq0xKom1fZJhKT6OKdzJAaCOmSeTg700k6D6e5rcV1UF2/i10QwC1uU7A9PHImz5nzwrsrDAuwQyJdW98YYsFg==" saltValue="LTphUtJmSA9Fn6z8OrVrjQ==" spinCount="100000" sheet="1" objects="1" scenarios="1"/>
  <hyperlinks>
    <hyperlink ref="D27" r:id="rId1" tooltip="sestavit list vlastnictví" display="C:\misys\is\Misys.html\ISKN\SPIKN?livl,729701,0,196608,41,&amp;data=82" xr:uid="{3E100013-E9F6-41DA-BE15-CAB7C41EF3D4}"/>
    <hyperlink ref="D28" r:id="rId2" tooltip="sestavit list vlastnictví" display="C:\misys\is\Misys.html\ISKN\SPIKN?livl,729701,0,196608,41,&amp;data=82" xr:uid="{F1130CC6-D42D-4119-BE8C-EB15F6D528AF}"/>
    <hyperlink ref="D29" r:id="rId3" tooltip="sestavit list vlastnictví" display="C:\misys\is\Misys.html\ISKN\SPIKN?livl,729701,0,196608,41,&amp;data=82" xr:uid="{076FFD61-AC2E-4C97-A16A-AAD91B2687B6}"/>
    <hyperlink ref="D88" r:id="rId4" tooltip="sestavit list vlastnictví" display="C:\misys\is\Misys.html\ISKN\SPIKN?livl,729701,0,196608,41,&amp;data=82" xr:uid="{7D8BCFCF-2DA3-463F-9635-1601D14F079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Hrdličková Jaroslava, Ing. (ÚMČ Praha 17)</dc:creator>
  <cp:lastModifiedBy>Hrdličková Jaroslava, Ing. (ÚMČ Praha 17)</cp:lastModifiedBy>
  <dcterms:created xsi:type="dcterms:W3CDTF">2015-06-05T18:19:34Z</dcterms:created>
  <dcterms:modified xsi:type="dcterms:W3CDTF">2024-07-04T12:42:05Z</dcterms:modified>
</cp:coreProperties>
</file>